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 2023-2-\"/>
    </mc:Choice>
  </mc:AlternateContent>
  <xr:revisionPtr revIDLastSave="0" documentId="13_ncr:1_{7CF810DF-0953-46DE-89F2-1C022268011A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Лист1" sheetId="1" r:id="rId1"/>
  </sheets>
  <definedNames>
    <definedName name="_xlnm._FilterDatabase" localSheetId="0" hidden="1">Лист1!$A$6:$L$6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B195" i="1"/>
  <c r="A195" i="1"/>
  <c r="J194" i="1"/>
  <c r="I194" i="1"/>
  <c r="H194" i="1"/>
  <c r="G194" i="1"/>
  <c r="F194" i="1"/>
  <c r="B185" i="1"/>
  <c r="A185" i="1"/>
  <c r="L19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196" i="1" l="1"/>
  <c r="F195" i="1"/>
  <c r="J195" i="1"/>
  <c r="H195" i="1"/>
  <c r="G195" i="1"/>
  <c r="F176" i="1"/>
  <c r="J176" i="1"/>
  <c r="I176" i="1"/>
  <c r="H176" i="1"/>
  <c r="G176" i="1"/>
  <c r="J157" i="1"/>
  <c r="I157" i="1"/>
  <c r="H157" i="1"/>
  <c r="F157" i="1"/>
  <c r="G157" i="1"/>
  <c r="J138" i="1"/>
  <c r="I138" i="1"/>
  <c r="H138" i="1"/>
  <c r="G138" i="1"/>
  <c r="F138" i="1"/>
  <c r="I119" i="1"/>
  <c r="J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I62" i="1"/>
  <c r="J62" i="1"/>
  <c r="H62" i="1"/>
  <c r="G62" i="1"/>
  <c r="F62" i="1"/>
  <c r="F43" i="1"/>
  <c r="I43" i="1"/>
  <c r="J43" i="1"/>
  <c r="H43" i="1"/>
  <c r="G43" i="1"/>
  <c r="J24" i="1"/>
  <c r="I24" i="1"/>
  <c r="H24" i="1"/>
  <c r="G24" i="1"/>
  <c r="F24" i="1"/>
  <c r="I196" i="1" l="1"/>
  <c r="J196" i="1"/>
  <c r="F196" i="1"/>
  <c r="H196" i="1"/>
  <c r="G196" i="1"/>
</calcChain>
</file>

<file path=xl/sharedStrings.xml><?xml version="1.0" encoding="utf-8"?>
<sst xmlns="http://schemas.openxmlformats.org/spreadsheetml/2006/main" count="279" uniqueCount="92">
  <si>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</si>
  <si>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</si>
  <si>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</si>
  <si>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</si>
  <si>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</si>
  <si>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</si>
  <si>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</si>
  <si>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</si>
  <si>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</si>
  <si>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</si>
  <si>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</si>
  <si>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</si>
  <si>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</si>
  <si>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</si>
  <si>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</si>
  <si>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</si>
  <si>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</si>
  <si>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</si>
  <si>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</si>
  <si>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</si>
  <si>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</si>
  <si>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</si>
  <si>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</si>
  <si>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</si>
  <si>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</si>
  <si>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</si>
  <si>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</si>
  <si>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</si>
  <si>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</si>
  <si>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</si>
  <si>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</si>
  <si>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</si>
  <si>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</si>
  <si>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</si>
  <si>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</si>
  <si>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</si>
  <si>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</si>
  <si>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</si>
  <si>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</si>
  <si>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183/2017</t>
  </si>
  <si>
    <t>377/2017</t>
  </si>
  <si>
    <t>235/2017</t>
  </si>
  <si>
    <t>349/2017</t>
  </si>
  <si>
    <t xml:space="preserve"> </t>
  </si>
  <si>
    <t>Чай с сахаром</t>
  </si>
  <si>
    <t>376/2017</t>
  </si>
  <si>
    <t>г/п</t>
  </si>
  <si>
    <t>134/2017</t>
  </si>
  <si>
    <t>288/2017</t>
  </si>
  <si>
    <t>202/2017</t>
  </si>
  <si>
    <t>овоши</t>
  </si>
  <si>
    <t>268/2017</t>
  </si>
  <si>
    <t>70/71/2017</t>
  </si>
  <si>
    <t>229/2017</t>
  </si>
  <si>
    <t>312/2017</t>
  </si>
  <si>
    <t>223/2017</t>
  </si>
  <si>
    <t>382/2017</t>
  </si>
  <si>
    <t>204/2017</t>
  </si>
  <si>
    <t>73/2017</t>
  </si>
  <si>
    <t>389/2017</t>
  </si>
  <si>
    <t>209/2017</t>
  </si>
  <si>
    <t>173/2017</t>
  </si>
  <si>
    <t>292/2017</t>
  </si>
  <si>
    <t>Шницель рыбный натутуральный с маслом сливочным</t>
  </si>
  <si>
    <t>Хлеб пшеничный йодированный</t>
  </si>
  <si>
    <t>Пюре картофельное</t>
  </si>
  <si>
    <t>Запеканка из творога со сгущенным молоком</t>
  </si>
  <si>
    <t>Кофейный напиток с молоком</t>
  </si>
  <si>
    <t>379/2017</t>
  </si>
  <si>
    <t>Птица отварная</t>
  </si>
  <si>
    <t>Чай с лимоном</t>
  </si>
  <si>
    <t>Макаронные изделия отварные</t>
  </si>
  <si>
    <t>Компот из смеси сухофруктов</t>
  </si>
  <si>
    <t>Птица, тушенная в соусе с овощами</t>
  </si>
  <si>
    <t>Бутерброд с сыром</t>
  </si>
  <si>
    <t>Каша вязкая молочная из овсяных хлопьев "Геркулес"</t>
  </si>
  <si>
    <t>Консервы овошные закусочные(икра кабачковая)</t>
  </si>
  <si>
    <t>Яйца варенные</t>
  </si>
  <si>
    <t>Макароны отварные с сыром</t>
  </si>
  <si>
    <t>Рыба, тушенная а томате с овошами</t>
  </si>
  <si>
    <t>Биточек из говядины с маслом сливочным</t>
  </si>
  <si>
    <t>Какао с молоком</t>
  </si>
  <si>
    <t>Запеканка из творога со сгушеным молоком</t>
  </si>
  <si>
    <t>Картофель отварной</t>
  </si>
  <si>
    <t>Помидор соленый</t>
  </si>
  <si>
    <t>Сок фруктовый</t>
  </si>
  <si>
    <t>Огурец соленый</t>
  </si>
  <si>
    <t>Яблоко</t>
  </si>
  <si>
    <t>СОШ 9</t>
  </si>
  <si>
    <t>директор</t>
  </si>
  <si>
    <t>Вербина А.В.</t>
  </si>
  <si>
    <t>Каша жидкая молочная из гречневой крупы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</si>
</sst>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17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1" fontId="4" fillId="0" borderId="2" xfId="0" applyNumberFormat="1" applyFont="1" applyBorder="1" applyAlignment="1">
      <alignment horizontal="center" vertical="top" wrapText="1"/>
    </xf>
    <xf numFmtId="1" fontId="4" fillId="3" borderId="3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4" borderId="0" xfId="0" applyFont="1" applyFill="1" applyProtection="1">
      <protection locked="0"/>
    </xf>
    <xf numFmtId="0" fontId="1" fillId="2" borderId="2" xfId="0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4" borderId="2" xfId="0" applyFill="1" applyBorder="1" applyProtection="1">
      <protection locked="0"/>
    </xf>
    <xf numFmtId="17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F177" activePane="bottomRight" state="frozen"/>
      <selection pane="topRight" activeCell="E1" sqref="E1"/>
      <selection pane="bottomLeft" activeCell="A6" sqref="A6"/>
      <selection pane="bottomRight" activeCell="G187" sqref="G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2.7109375" style="2" customWidth="1"/>
    <col min="13" max="16384" width="9.140625" style="2"/>
  </cols>
  <sheetData>
    <row r="1" spans="1:12" ht="15" x14ac:dyDescent="0.25">
      <c r="A1" s="1" t="s">
        <v>7</v>
      </c>
      <c r="C1" s="71" t="s">
        <v>88</v>
      </c>
      <c r="D1" s="72"/>
      <c r="E1" s="72"/>
      <c r="F1" s="12" t="s">
        <v>16</v>
      </c>
      <c r="G1" s="2" t="s">
        <v>17</v>
      </c>
      <c r="H1" s="73" t="s">
        <v>89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90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2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91</v>
      </c>
      <c r="F6" s="40">
        <v>250</v>
      </c>
      <c r="G6" s="57">
        <v>10.3</v>
      </c>
      <c r="H6" s="57">
        <v>14.8</v>
      </c>
      <c r="I6" s="57">
        <v>54</v>
      </c>
      <c r="J6" s="57">
        <v>387.8</v>
      </c>
      <c r="K6" s="41" t="s">
        <v>39</v>
      </c>
      <c r="L6" s="40"/>
    </row>
    <row r="7" spans="1:12" ht="15" x14ac:dyDescent="0.25">
      <c r="A7" s="23"/>
      <c r="B7" s="15"/>
      <c r="C7" s="11"/>
      <c r="D7" s="65" t="s">
        <v>26</v>
      </c>
      <c r="E7" s="42" t="s">
        <v>74</v>
      </c>
      <c r="F7" s="43">
        <v>50</v>
      </c>
      <c r="G7" s="58">
        <v>5.8</v>
      </c>
      <c r="H7" s="58">
        <v>8.875</v>
      </c>
      <c r="I7" s="58">
        <v>15.005000000000001</v>
      </c>
      <c r="J7" s="58">
        <v>165.65</v>
      </c>
      <c r="K7" s="67"/>
      <c r="L7" s="43"/>
    </row>
    <row r="8" spans="1:12" ht="15" x14ac:dyDescent="0.25">
      <c r="A8" s="23"/>
      <c r="B8" s="15"/>
      <c r="C8" s="11"/>
      <c r="D8" s="7" t="s">
        <v>22</v>
      </c>
      <c r="E8" s="50" t="s">
        <v>70</v>
      </c>
      <c r="F8" s="43">
        <v>200</v>
      </c>
      <c r="G8" s="58"/>
      <c r="H8" s="58"/>
      <c r="I8" s="58">
        <v>15.17</v>
      </c>
      <c r="J8" s="58">
        <v>60.05</v>
      </c>
      <c r="K8" s="44" t="s">
        <v>40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58"/>
      <c r="H9" s="58"/>
      <c r="I9" s="58"/>
      <c r="J9" s="58"/>
      <c r="K9" s="52"/>
      <c r="L9" s="43"/>
    </row>
    <row r="10" spans="1:12" ht="15.75" thickBot="1" x14ac:dyDescent="0.3">
      <c r="A10" s="23"/>
      <c r="B10" s="15"/>
      <c r="C10" s="11"/>
      <c r="D10" s="7" t="s">
        <v>24</v>
      </c>
      <c r="E10" s="42"/>
      <c r="F10" s="43" t="s">
        <v>43</v>
      </c>
      <c r="G10" s="58"/>
      <c r="H10" s="58"/>
      <c r="I10" s="58"/>
      <c r="J10" s="58"/>
      <c r="K10" s="44"/>
      <c r="L10" s="43"/>
    </row>
    <row r="11" spans="1:12" ht="15" x14ac:dyDescent="0.25">
      <c r="A11" s="23"/>
      <c r="B11" s="15"/>
      <c r="C11" s="11"/>
      <c r="D11" s="65"/>
      <c r="E11" s="42"/>
      <c r="F11" s="43"/>
      <c r="G11" s="58"/>
      <c r="H11" s="58"/>
      <c r="I11" s="58"/>
      <c r="J11" s="58"/>
      <c r="K11" s="67"/>
      <c r="L11" s="43"/>
    </row>
    <row r="12" spans="1:12" ht="15" x14ac:dyDescent="0.25">
      <c r="A12" s="23"/>
      <c r="B12" s="15"/>
      <c r="C12" s="11"/>
      <c r="D12" s="6"/>
      <c r="E12" s="42"/>
      <c r="F12" s="43"/>
      <c r="G12" s="58"/>
      <c r="H12" s="58"/>
      <c r="I12" s="58"/>
      <c r="J12" s="58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59">
        <f t="shared" ref="G13:J13" si="0">SUM(G6:G12)</f>
        <v>16.100000000000001</v>
      </c>
      <c r="H13" s="59">
        <f t="shared" si="0"/>
        <v>23.675000000000001</v>
      </c>
      <c r="I13" s="59">
        <f t="shared" si="0"/>
        <v>84.174999999999997</v>
      </c>
      <c r="J13" s="59">
        <f t="shared" si="0"/>
        <v>613.5</v>
      </c>
      <c r="K13" s="25"/>
      <c r="L13" s="19">
        <v>76.72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58"/>
      <c r="H14" s="58"/>
      <c r="I14" s="58"/>
      <c r="J14" s="58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58"/>
      <c r="H15" s="58"/>
      <c r="I15" s="58"/>
      <c r="J15" s="58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58"/>
      <c r="H16" s="58"/>
      <c r="I16" s="58"/>
      <c r="J16" s="58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58"/>
      <c r="H17" s="58"/>
      <c r="I17" s="58"/>
      <c r="J17" s="58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58"/>
      <c r="H18" s="58"/>
      <c r="I18" s="58"/>
      <c r="J18" s="58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58"/>
      <c r="H19" s="58"/>
      <c r="I19" s="58"/>
      <c r="J19" s="58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58"/>
      <c r="H20" s="58"/>
      <c r="I20" s="58"/>
      <c r="J20" s="58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58"/>
      <c r="H21" s="58"/>
      <c r="I21" s="58"/>
      <c r="J21" s="58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58"/>
      <c r="H22" s="58"/>
      <c r="I22" s="58"/>
      <c r="J22" s="58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59">
        <f t="shared" ref="G23:J23" si="1">SUM(G14:G22)</f>
        <v>0</v>
      </c>
      <c r="H23" s="59">
        <f t="shared" si="1"/>
        <v>0</v>
      </c>
      <c r="I23" s="59">
        <f t="shared" si="1"/>
        <v>0</v>
      </c>
      <c r="J23" s="59">
        <f t="shared" si="1"/>
        <v>0</v>
      </c>
      <c r="K23" s="25"/>
      <c r="L23" s="19">
        <v>0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500</v>
      </c>
      <c r="G24" s="60">
        <f t="shared" ref="G24:J24" si="2">G13+G23</f>
        <v>16.100000000000001</v>
      </c>
      <c r="H24" s="60">
        <f t="shared" si="2"/>
        <v>23.675000000000001</v>
      </c>
      <c r="I24" s="60">
        <f t="shared" si="2"/>
        <v>84.174999999999997</v>
      </c>
      <c r="J24" s="60">
        <f t="shared" si="2"/>
        <v>613.5</v>
      </c>
      <c r="K24" s="32"/>
      <c r="L24" s="32">
        <f t="shared" ref="L24" si="3">L13+L23</f>
        <v>76.72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90</v>
      </c>
      <c r="G25" s="57">
        <v>18.989999999999998</v>
      </c>
      <c r="H25" s="57">
        <v>12.24</v>
      </c>
      <c r="I25" s="57"/>
      <c r="J25" s="57">
        <v>185.63</v>
      </c>
      <c r="K25" s="41" t="s">
        <v>48</v>
      </c>
      <c r="L25" s="40"/>
    </row>
    <row r="26" spans="1:12" ht="15" x14ac:dyDescent="0.25">
      <c r="A26" s="14"/>
      <c r="B26" s="15"/>
      <c r="C26" s="11"/>
      <c r="D26" s="6" t="s">
        <v>29</v>
      </c>
      <c r="E26" s="42" t="s">
        <v>83</v>
      </c>
      <c r="F26" s="43">
        <v>180</v>
      </c>
      <c r="G26" s="58">
        <v>4.0599999999999996</v>
      </c>
      <c r="H26" s="58">
        <v>6.2</v>
      </c>
      <c r="I26" s="58">
        <v>33.159999999999997</v>
      </c>
      <c r="J26" s="58">
        <v>205.16</v>
      </c>
      <c r="K26" s="44" t="s">
        <v>47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58"/>
      <c r="H27" s="58"/>
      <c r="I27" s="58">
        <v>14.97</v>
      </c>
      <c r="J27" s="58">
        <v>57.65</v>
      </c>
      <c r="K27" s="44" t="s">
        <v>45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64</v>
      </c>
      <c r="F28" s="43">
        <v>30</v>
      </c>
      <c r="G28" s="58">
        <v>2.31</v>
      </c>
      <c r="H28" s="58">
        <v>0.9</v>
      </c>
      <c r="I28" s="58">
        <v>14.94</v>
      </c>
      <c r="J28" s="58">
        <v>78.599999999999994</v>
      </c>
      <c r="K28" s="44" t="s">
        <v>46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58"/>
      <c r="H29" s="58"/>
      <c r="I29" s="58"/>
      <c r="J29" s="58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58"/>
      <c r="H30" s="58"/>
      <c r="I30" s="58"/>
      <c r="J30" s="58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58"/>
      <c r="H31" s="58"/>
      <c r="I31" s="58"/>
      <c r="J31" s="58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59">
        <f t="shared" ref="G32" si="4">SUM(G25:G31)</f>
        <v>25.359999999999996</v>
      </c>
      <c r="H32" s="59">
        <f t="shared" ref="H32" si="5">SUM(H25:H31)</f>
        <v>19.34</v>
      </c>
      <c r="I32" s="59">
        <f t="shared" ref="I32" si="6">SUM(I25:I31)</f>
        <v>63.069999999999993</v>
      </c>
      <c r="J32" s="59">
        <f t="shared" ref="J32" si="7">SUM(J25:J31)</f>
        <v>527.04</v>
      </c>
      <c r="K32" s="25"/>
      <c r="L32" s="19">
        <v>76.72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58"/>
      <c r="H33" s="58"/>
      <c r="I33" s="58"/>
      <c r="J33" s="58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0"/>
      <c r="F34" s="43"/>
      <c r="G34" s="58"/>
      <c r="H34" s="58"/>
      <c r="I34" s="58"/>
      <c r="J34" s="58"/>
      <c r="K34" s="53"/>
      <c r="L34" s="43"/>
    </row>
    <row r="35" spans="1:12" ht="15" x14ac:dyDescent="0.25">
      <c r="A35" s="14"/>
      <c r="B35" s="15"/>
      <c r="C35" s="11"/>
      <c r="D35" s="7" t="s">
        <v>28</v>
      </c>
      <c r="E35" s="50"/>
      <c r="F35" s="43"/>
      <c r="G35" s="58"/>
      <c r="H35" s="58"/>
      <c r="I35" s="58"/>
      <c r="J35" s="58"/>
      <c r="K35" s="53"/>
      <c r="L35" s="43"/>
    </row>
    <row r="36" spans="1:12" ht="15" x14ac:dyDescent="0.25">
      <c r="A36" s="14"/>
      <c r="B36" s="15"/>
      <c r="C36" s="11"/>
      <c r="D36" s="7" t="s">
        <v>29</v>
      </c>
      <c r="E36" s="50"/>
      <c r="F36" s="43"/>
      <c r="G36" s="58"/>
      <c r="H36" s="58"/>
      <c r="I36" s="58"/>
      <c r="J36" s="58"/>
      <c r="K36" s="53"/>
      <c r="L36" s="43"/>
    </row>
    <row r="37" spans="1:12" ht="15" x14ac:dyDescent="0.25">
      <c r="A37" s="14"/>
      <c r="B37" s="15"/>
      <c r="C37" s="11"/>
      <c r="D37" s="7" t="s">
        <v>30</v>
      </c>
      <c r="E37" s="50"/>
      <c r="F37" s="43"/>
      <c r="G37" s="58"/>
      <c r="H37" s="58"/>
      <c r="I37" s="58"/>
      <c r="J37" s="58"/>
      <c r="K37" s="53"/>
      <c r="L37" s="43"/>
    </row>
    <row r="38" spans="1:12" ht="15" x14ac:dyDescent="0.25">
      <c r="A38" s="14"/>
      <c r="B38" s="15"/>
      <c r="C38" s="11"/>
      <c r="D38" s="7" t="s">
        <v>31</v>
      </c>
      <c r="E38" s="50"/>
      <c r="F38" s="43"/>
      <c r="G38" s="58"/>
      <c r="H38" s="58"/>
      <c r="I38" s="58"/>
      <c r="J38" s="58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0"/>
      <c r="F39" s="43"/>
      <c r="G39" s="58"/>
      <c r="H39" s="58"/>
      <c r="I39" s="58"/>
      <c r="J39" s="58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58"/>
      <c r="H40" s="58"/>
      <c r="I40" s="58"/>
      <c r="J40" s="58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58"/>
      <c r="H41" s="58"/>
      <c r="I41" s="58"/>
      <c r="J41" s="58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59">
        <f t="shared" ref="G42" si="8">SUM(G33:G41)</f>
        <v>0</v>
      </c>
      <c r="H42" s="59">
        <f t="shared" ref="H42" si="9">SUM(H33:H41)</f>
        <v>0</v>
      </c>
      <c r="I42" s="59">
        <f t="shared" ref="I42" si="10">SUM(I33:I41)</f>
        <v>0</v>
      </c>
      <c r="J42" s="59">
        <f t="shared" ref="J42" si="11">SUM(J33:J41)</f>
        <v>0</v>
      </c>
      <c r="K42" s="25"/>
      <c r="L42" s="19"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500</v>
      </c>
      <c r="G43" s="60">
        <f t="shared" ref="G43" si="12">G32+G42</f>
        <v>25.359999999999996</v>
      </c>
      <c r="H43" s="60">
        <f t="shared" ref="H43" si="13">H32+H42</f>
        <v>19.34</v>
      </c>
      <c r="I43" s="60">
        <f t="shared" ref="I43" si="14">I32+I42</f>
        <v>63.069999999999993</v>
      </c>
      <c r="J43" s="60">
        <f t="shared" ref="J43:L43" si="15">J32+J42</f>
        <v>527.04</v>
      </c>
      <c r="K43" s="32"/>
      <c r="L43" s="32">
        <f t="shared" si="15"/>
        <v>76.72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82</v>
      </c>
      <c r="F44" s="40">
        <v>257</v>
      </c>
      <c r="G44" s="57">
        <v>28.23</v>
      </c>
      <c r="H44" s="57">
        <v>20.58</v>
      </c>
      <c r="I44" s="57">
        <v>54.42</v>
      </c>
      <c r="J44" s="57">
        <v>516.92999999999995</v>
      </c>
      <c r="K44" s="41" t="s">
        <v>55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58"/>
      <c r="H45" s="58"/>
      <c r="I45" s="58"/>
      <c r="J45" s="58"/>
      <c r="K45" s="63"/>
      <c r="L45" s="43"/>
    </row>
    <row r="46" spans="1:12" ht="15" x14ac:dyDescent="0.25">
      <c r="A46" s="23"/>
      <c r="B46" s="15"/>
      <c r="C46" s="11"/>
      <c r="D46" s="7" t="s">
        <v>22</v>
      </c>
      <c r="E46" s="50" t="s">
        <v>81</v>
      </c>
      <c r="F46" s="43">
        <v>200</v>
      </c>
      <c r="G46" s="58">
        <v>3.77</v>
      </c>
      <c r="H46" s="58">
        <v>3.8</v>
      </c>
      <c r="I46" s="58">
        <v>25.07</v>
      </c>
      <c r="J46" s="58">
        <v>145.36000000000001</v>
      </c>
      <c r="K46" s="44" t="s">
        <v>56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58"/>
      <c r="H47" s="58"/>
      <c r="I47" s="58"/>
      <c r="J47" s="58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0" t="s">
        <v>87</v>
      </c>
      <c r="F48" s="54">
        <v>200</v>
      </c>
      <c r="G48" s="58">
        <v>0.8</v>
      </c>
      <c r="H48" s="58">
        <v>0.8</v>
      </c>
      <c r="I48" s="58">
        <v>19.600000000000001</v>
      </c>
      <c r="J48" s="58">
        <v>94</v>
      </c>
      <c r="K48" s="44" t="s">
        <v>46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58"/>
      <c r="H49" s="58"/>
      <c r="I49" s="58"/>
      <c r="J49" s="58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58"/>
      <c r="H50" s="58"/>
      <c r="I50" s="58"/>
      <c r="J50" s="58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657</v>
      </c>
      <c r="G51" s="59">
        <f t="shared" ref="G51" si="16">SUM(G44:G50)</f>
        <v>32.799999999999997</v>
      </c>
      <c r="H51" s="59">
        <f t="shared" ref="H51" si="17">SUM(H44:H50)</f>
        <v>25.18</v>
      </c>
      <c r="I51" s="59">
        <f t="shared" ref="I51" si="18">SUM(I44:I50)</f>
        <v>99.09</v>
      </c>
      <c r="J51" s="59">
        <f t="shared" ref="J51" si="19">SUM(J44:J50)</f>
        <v>756.29</v>
      </c>
      <c r="K51" s="25"/>
      <c r="L51" s="19">
        <v>76.72</v>
      </c>
    </row>
    <row r="52" spans="1:12" ht="13.5" customHeight="1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/>
      <c r="F52" s="43"/>
      <c r="G52" s="58"/>
      <c r="H52" s="58"/>
      <c r="I52" s="58"/>
      <c r="J52" s="58"/>
      <c r="K52" s="53"/>
      <c r="L52" s="43"/>
    </row>
    <row r="53" spans="1:12" ht="15" x14ac:dyDescent="0.25">
      <c r="A53" s="23"/>
      <c r="B53" s="15"/>
      <c r="C53" s="11"/>
      <c r="D53" s="7" t="s">
        <v>27</v>
      </c>
      <c r="E53" s="50"/>
      <c r="F53" s="43"/>
      <c r="G53" s="58"/>
      <c r="H53" s="58"/>
      <c r="I53" s="58"/>
      <c r="J53" s="58"/>
      <c r="K53" s="53"/>
      <c r="L53" s="43"/>
    </row>
    <row r="54" spans="1:12" ht="15" x14ac:dyDescent="0.25">
      <c r="A54" s="23"/>
      <c r="B54" s="15"/>
      <c r="C54" s="11"/>
      <c r="D54" s="7" t="s">
        <v>28</v>
      </c>
      <c r="E54" s="50"/>
      <c r="F54" s="43"/>
      <c r="G54" s="58"/>
      <c r="H54" s="58"/>
      <c r="I54" s="58"/>
      <c r="J54" s="58"/>
      <c r="K54" s="53"/>
      <c r="L54" s="43"/>
    </row>
    <row r="55" spans="1:12" ht="15" x14ac:dyDescent="0.25">
      <c r="A55" s="23"/>
      <c r="B55" s="15"/>
      <c r="C55" s="11"/>
      <c r="D55" s="7" t="s">
        <v>29</v>
      </c>
      <c r="E55" s="50"/>
      <c r="F55" s="43"/>
      <c r="G55" s="58"/>
      <c r="H55" s="58"/>
      <c r="I55" s="58"/>
      <c r="J55" s="58"/>
      <c r="K55" s="53"/>
      <c r="L55" s="43"/>
    </row>
    <row r="56" spans="1:12" ht="15" x14ac:dyDescent="0.25">
      <c r="A56" s="23"/>
      <c r="B56" s="15"/>
      <c r="C56" s="11"/>
      <c r="D56" s="7" t="s">
        <v>30</v>
      </c>
      <c r="E56" s="50"/>
      <c r="F56" s="43"/>
      <c r="G56" s="58"/>
      <c r="H56" s="58"/>
      <c r="I56" s="58"/>
      <c r="J56" s="58"/>
      <c r="K56" s="53"/>
      <c r="L56" s="43"/>
    </row>
    <row r="57" spans="1:12" ht="15" x14ac:dyDescent="0.25">
      <c r="A57" s="23"/>
      <c r="B57" s="15"/>
      <c r="C57" s="11"/>
      <c r="D57" s="7" t="s">
        <v>31</v>
      </c>
      <c r="E57" s="50"/>
      <c r="F57" s="43"/>
      <c r="G57" s="58"/>
      <c r="H57" s="58"/>
      <c r="I57" s="58"/>
      <c r="J57" s="58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0"/>
      <c r="F58" s="43"/>
      <c r="G58" s="58"/>
      <c r="H58" s="58"/>
      <c r="I58" s="58"/>
      <c r="J58" s="58"/>
      <c r="K58" s="44"/>
      <c r="L58" s="43"/>
    </row>
    <row r="59" spans="1:12" ht="15" x14ac:dyDescent="0.25">
      <c r="A59" s="23"/>
      <c r="B59" s="15"/>
      <c r="C59" s="11"/>
      <c r="D59" s="55"/>
      <c r="E59" s="50"/>
      <c r="F59" s="43"/>
      <c r="G59" s="58"/>
      <c r="H59" s="58"/>
      <c r="I59" s="58"/>
      <c r="J59" s="58"/>
      <c r="K59" s="53" t="s">
        <v>43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58"/>
      <c r="H60" s="58"/>
      <c r="I60" s="58"/>
      <c r="J60" s="58"/>
      <c r="K60" s="53" t="s">
        <v>43</v>
      </c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59">
        <f>SUM(G52:G60)</f>
        <v>0</v>
      </c>
      <c r="H61" s="59">
        <f>SUM(H52:H60)</f>
        <v>0</v>
      </c>
      <c r="I61" s="59">
        <f>SUM(I52:I60)</f>
        <v>0</v>
      </c>
      <c r="J61" s="59">
        <f>SUM(J52:J60)</f>
        <v>0</v>
      </c>
      <c r="K61" s="25"/>
      <c r="L61" s="19"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657</v>
      </c>
      <c r="G62" s="60">
        <f t="shared" ref="G62" si="20">G51+G61</f>
        <v>32.799999999999997</v>
      </c>
      <c r="H62" s="60">
        <f t="shared" ref="H62" si="21">H51+H61</f>
        <v>25.18</v>
      </c>
      <c r="I62" s="60">
        <f t="shared" ref="I62" si="22">I51+I61</f>
        <v>99.09</v>
      </c>
      <c r="J62" s="60">
        <f t="shared" ref="J62:L62" si="23">J51+J61</f>
        <v>756.29</v>
      </c>
      <c r="K62" s="32"/>
      <c r="L62" s="32">
        <f t="shared" si="23"/>
        <v>76.72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80</v>
      </c>
      <c r="F63" s="40">
        <v>99</v>
      </c>
      <c r="G63" s="57">
        <v>14.99</v>
      </c>
      <c r="H63" s="57">
        <v>23.42</v>
      </c>
      <c r="I63" s="57">
        <v>16.079999999999998</v>
      </c>
      <c r="J63" s="57">
        <v>332.96</v>
      </c>
      <c r="K63" s="56" t="s">
        <v>51</v>
      </c>
      <c r="L63" s="40"/>
    </row>
    <row r="64" spans="1:12" ht="15" x14ac:dyDescent="0.25">
      <c r="A64" s="23"/>
      <c r="B64" s="15"/>
      <c r="C64" s="11"/>
      <c r="D64" s="55" t="s">
        <v>29</v>
      </c>
      <c r="E64" s="50" t="s">
        <v>71</v>
      </c>
      <c r="F64" s="43">
        <v>150</v>
      </c>
      <c r="G64" s="58">
        <v>5.3464</v>
      </c>
      <c r="H64" s="58">
        <v>4.4035000000000002</v>
      </c>
      <c r="I64" s="58">
        <v>35.616</v>
      </c>
      <c r="J64" s="58">
        <v>206.90299999999999</v>
      </c>
      <c r="K64" s="53" t="s">
        <v>49</v>
      </c>
      <c r="L64" s="43"/>
    </row>
    <row r="65" spans="1:12" ht="15" x14ac:dyDescent="0.25">
      <c r="A65" s="23"/>
      <c r="B65" s="15"/>
      <c r="C65" s="11"/>
      <c r="D65" s="7" t="s">
        <v>22</v>
      </c>
      <c r="E65" s="50" t="s">
        <v>72</v>
      </c>
      <c r="F65" s="43">
        <v>200</v>
      </c>
      <c r="G65" s="58"/>
      <c r="H65" s="58"/>
      <c r="I65" s="58">
        <v>31.76</v>
      </c>
      <c r="J65" s="58">
        <v>126.4</v>
      </c>
      <c r="K65" s="53" t="s">
        <v>42</v>
      </c>
      <c r="L65" s="43"/>
    </row>
    <row r="66" spans="1:12" ht="15" x14ac:dyDescent="0.25">
      <c r="A66" s="23"/>
      <c r="B66" s="15"/>
      <c r="C66" s="11"/>
      <c r="D66" s="7" t="s">
        <v>23</v>
      </c>
      <c r="E66" s="50" t="s">
        <v>64</v>
      </c>
      <c r="F66" s="43">
        <v>30</v>
      </c>
      <c r="G66" s="58">
        <v>2.31</v>
      </c>
      <c r="H66" s="58">
        <v>0.9</v>
      </c>
      <c r="I66" s="58">
        <v>14.94</v>
      </c>
      <c r="J66" s="58">
        <v>78.599999999999994</v>
      </c>
      <c r="K66" s="53" t="s">
        <v>46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58"/>
      <c r="H67" s="58"/>
      <c r="I67" s="58"/>
      <c r="J67" s="58"/>
      <c r="K67" s="44"/>
      <c r="L67" s="43"/>
    </row>
    <row r="68" spans="1:12" ht="25.5" x14ac:dyDescent="0.25">
      <c r="A68" s="23"/>
      <c r="B68" s="15"/>
      <c r="C68" s="11"/>
      <c r="D68" s="55" t="s">
        <v>50</v>
      </c>
      <c r="E68" s="50" t="s">
        <v>86</v>
      </c>
      <c r="F68" s="43">
        <v>60</v>
      </c>
      <c r="G68" s="58"/>
      <c r="H68" s="58"/>
      <c r="I68" s="58">
        <v>1.5</v>
      </c>
      <c r="J68" s="58">
        <v>8.4</v>
      </c>
      <c r="K68" s="53" t="s">
        <v>52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58"/>
      <c r="H69" s="58"/>
      <c r="I69" s="58"/>
      <c r="J69" s="58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539</v>
      </c>
      <c r="G70" s="59">
        <f t="shared" ref="G70" si="24">SUM(G63:G69)</f>
        <v>22.6464</v>
      </c>
      <c r="H70" s="59">
        <f t="shared" ref="H70" si="25">SUM(H63:H69)</f>
        <v>28.723500000000001</v>
      </c>
      <c r="I70" s="59">
        <f t="shared" ref="I70" si="26">SUM(I63:I69)</f>
        <v>99.896000000000001</v>
      </c>
      <c r="J70" s="59">
        <f t="shared" ref="J70" si="27">SUM(J63:J69)</f>
        <v>753.26299999999992</v>
      </c>
      <c r="K70" s="25"/>
      <c r="L70" s="19">
        <v>76.72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58"/>
      <c r="H71" s="58"/>
      <c r="I71" s="58"/>
      <c r="J71" s="58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0"/>
      <c r="F72" s="43"/>
      <c r="G72" s="58"/>
      <c r="H72" s="58"/>
      <c r="I72" s="58"/>
      <c r="J72" s="58"/>
      <c r="K72" s="53"/>
      <c r="L72" s="43"/>
    </row>
    <row r="73" spans="1:12" ht="15" x14ac:dyDescent="0.25">
      <c r="A73" s="23"/>
      <c r="B73" s="15"/>
      <c r="C73" s="11"/>
      <c r="D73" s="7" t="s">
        <v>28</v>
      </c>
      <c r="E73" s="50"/>
      <c r="F73" s="43"/>
      <c r="G73" s="58"/>
      <c r="H73" s="58"/>
      <c r="I73" s="58"/>
      <c r="J73" s="58"/>
      <c r="K73" s="53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58"/>
      <c r="H74" s="58"/>
      <c r="I74" s="58"/>
      <c r="J74" s="58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0"/>
      <c r="F75" s="43"/>
      <c r="G75" s="58"/>
      <c r="H75" s="58"/>
      <c r="I75" s="58"/>
      <c r="J75" s="58"/>
      <c r="K75" s="53"/>
      <c r="L75" s="43"/>
    </row>
    <row r="76" spans="1:12" ht="15" x14ac:dyDescent="0.25">
      <c r="A76" s="23"/>
      <c r="B76" s="15"/>
      <c r="C76" s="11"/>
      <c r="D76" s="7" t="s">
        <v>31</v>
      </c>
      <c r="E76" s="50"/>
      <c r="F76" s="43"/>
      <c r="G76" s="58"/>
      <c r="H76" s="58"/>
      <c r="I76" s="58"/>
      <c r="J76" s="58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0"/>
      <c r="F77" s="43"/>
      <c r="G77" s="58"/>
      <c r="H77" s="58"/>
      <c r="I77" s="58"/>
      <c r="J77" s="58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58"/>
      <c r="H78" s="58"/>
      <c r="I78" s="58"/>
      <c r="J78" s="58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58"/>
      <c r="H79" s="58"/>
      <c r="I79" s="58"/>
      <c r="J79" s="58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59">
        <f t="shared" ref="G80" si="28">SUM(G71:G79)</f>
        <v>0</v>
      </c>
      <c r="H80" s="59">
        <f t="shared" ref="H80" si="29">SUM(H71:H79)</f>
        <v>0</v>
      </c>
      <c r="I80" s="59">
        <f t="shared" ref="I80" si="30">SUM(I71:I79)</f>
        <v>0</v>
      </c>
      <c r="J80" s="59">
        <f t="shared" ref="J80" si="31">SUM(J71:J79)</f>
        <v>0</v>
      </c>
      <c r="K80" s="25"/>
      <c r="L80" s="19"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539</v>
      </c>
      <c r="G81" s="60">
        <f t="shared" ref="G81" si="32">G70+G80</f>
        <v>22.6464</v>
      </c>
      <c r="H81" s="60">
        <f t="shared" ref="H81" si="33">H70+H80</f>
        <v>28.723500000000001</v>
      </c>
      <c r="I81" s="60">
        <f t="shared" ref="I81" si="34">I70+I80</f>
        <v>99.896000000000001</v>
      </c>
      <c r="J81" s="60">
        <f t="shared" ref="J81:L81" si="35">J70+J80</f>
        <v>753.26299999999992</v>
      </c>
      <c r="K81" s="32"/>
      <c r="L81" s="32">
        <f t="shared" si="35"/>
        <v>76.72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79</v>
      </c>
      <c r="F82" s="40">
        <v>120</v>
      </c>
      <c r="G82" s="57">
        <v>13.87</v>
      </c>
      <c r="H82" s="57">
        <v>11.78</v>
      </c>
      <c r="I82" s="57">
        <v>5.95</v>
      </c>
      <c r="J82" s="57">
        <v>149.37</v>
      </c>
      <c r="K82" s="41" t="s">
        <v>53</v>
      </c>
      <c r="L82" s="40"/>
    </row>
    <row r="83" spans="1:12" ht="15" x14ac:dyDescent="0.25">
      <c r="A83" s="23"/>
      <c r="B83" s="15"/>
      <c r="C83" s="11"/>
      <c r="D83" s="55" t="s">
        <v>29</v>
      </c>
      <c r="E83" s="50" t="s">
        <v>65</v>
      </c>
      <c r="F83" s="43">
        <v>150</v>
      </c>
      <c r="G83" s="58">
        <v>3.27</v>
      </c>
      <c r="H83" s="58">
        <v>5.1100000000000003</v>
      </c>
      <c r="I83" s="58">
        <v>22.1</v>
      </c>
      <c r="J83" s="58">
        <v>147.57</v>
      </c>
      <c r="K83" s="44" t="s">
        <v>54</v>
      </c>
      <c r="L83" s="43"/>
    </row>
    <row r="84" spans="1:12" ht="15" x14ac:dyDescent="0.25">
      <c r="A84" s="23"/>
      <c r="B84" s="15"/>
      <c r="C84" s="11"/>
      <c r="D84" s="7" t="s">
        <v>22</v>
      </c>
      <c r="E84" s="50" t="s">
        <v>70</v>
      </c>
      <c r="F84" s="43">
        <v>200</v>
      </c>
      <c r="G84" s="58"/>
      <c r="H84" s="58"/>
      <c r="I84" s="58">
        <v>15.17</v>
      </c>
      <c r="J84" s="58">
        <v>60.05</v>
      </c>
      <c r="K84" s="44" t="s">
        <v>40</v>
      </c>
      <c r="L84" s="43"/>
    </row>
    <row r="85" spans="1:12" ht="15" x14ac:dyDescent="0.25">
      <c r="A85" s="23"/>
      <c r="B85" s="15"/>
      <c r="C85" s="11"/>
      <c r="D85" s="7" t="s">
        <v>23</v>
      </c>
      <c r="E85" s="50" t="s">
        <v>64</v>
      </c>
      <c r="F85" s="43">
        <v>30</v>
      </c>
      <c r="G85" s="58">
        <v>2.31</v>
      </c>
      <c r="H85" s="58">
        <v>0.9</v>
      </c>
      <c r="I85" s="58">
        <v>14.94</v>
      </c>
      <c r="J85" s="58">
        <v>78.599999999999994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24</v>
      </c>
      <c r="E86" s="50" t="s">
        <v>87</v>
      </c>
      <c r="F86" s="43">
        <v>200</v>
      </c>
      <c r="G86" s="58">
        <v>3</v>
      </c>
      <c r="H86" s="58">
        <v>1</v>
      </c>
      <c r="I86" s="58">
        <v>42</v>
      </c>
      <c r="J86" s="58">
        <v>192</v>
      </c>
      <c r="K86" s="44" t="s">
        <v>46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58"/>
      <c r="H87" s="58"/>
      <c r="I87" s="58"/>
      <c r="J87" s="58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58"/>
      <c r="H88" s="58"/>
      <c r="I88" s="58"/>
      <c r="J88" s="58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700</v>
      </c>
      <c r="G89" s="59">
        <f t="shared" ref="G89" si="36">SUM(G82:G88)</f>
        <v>22.45</v>
      </c>
      <c r="H89" s="59">
        <f t="shared" ref="H89" si="37">SUM(H82:H88)</f>
        <v>18.79</v>
      </c>
      <c r="I89" s="59">
        <f t="shared" ref="I89" si="38">SUM(I82:I88)</f>
        <v>100.16</v>
      </c>
      <c r="J89" s="59">
        <f t="shared" ref="J89" si="39">SUM(J82:J88)</f>
        <v>627.59</v>
      </c>
      <c r="K89" s="25"/>
      <c r="L89" s="19">
        <v>76.72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58"/>
      <c r="H90" s="58"/>
      <c r="I90" s="58"/>
      <c r="J90" s="58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0"/>
      <c r="F91" s="43"/>
      <c r="G91" s="58"/>
      <c r="H91" s="58"/>
      <c r="I91" s="58"/>
      <c r="J91" s="58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50"/>
      <c r="F92" s="43"/>
      <c r="G92" s="58"/>
      <c r="H92" s="58"/>
      <c r="I92" s="58"/>
      <c r="J92" s="58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50"/>
      <c r="F93" s="43"/>
      <c r="G93" s="58"/>
      <c r="H93" s="58"/>
      <c r="I93" s="58"/>
      <c r="J93" s="58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0"/>
      <c r="F94" s="43"/>
      <c r="G94" s="58"/>
      <c r="H94" s="58"/>
      <c r="I94" s="58"/>
      <c r="J94" s="58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50"/>
      <c r="F95" s="43"/>
      <c r="G95" s="58"/>
      <c r="H95" s="58"/>
      <c r="I95" s="58"/>
      <c r="J95" s="58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0"/>
      <c r="F96" s="43"/>
      <c r="G96" s="58"/>
      <c r="H96" s="58"/>
      <c r="I96" s="58"/>
      <c r="J96" s="58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58"/>
      <c r="H97" s="58"/>
      <c r="I97" s="58"/>
      <c r="J97" s="58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58"/>
      <c r="H98" s="58"/>
      <c r="I98" s="58"/>
      <c r="J98" s="58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59">
        <f t="shared" ref="G99" si="40">SUM(G90:G98)</f>
        <v>0</v>
      </c>
      <c r="H99" s="59">
        <f t="shared" ref="H99" si="41">SUM(H90:H98)</f>
        <v>0</v>
      </c>
      <c r="I99" s="59">
        <f t="shared" ref="I99" si="42">SUM(I90:I98)</f>
        <v>0</v>
      </c>
      <c r="J99" s="59">
        <f t="shared" ref="J99" si="43">SUM(J90:J98)</f>
        <v>0</v>
      </c>
      <c r="K99" s="25"/>
      <c r="L99" s="19"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700</v>
      </c>
      <c r="G100" s="60">
        <f t="shared" ref="G100" si="44">G89+G99</f>
        <v>22.45</v>
      </c>
      <c r="H100" s="60">
        <f t="shared" ref="H100" si="45">H89+H99</f>
        <v>18.79</v>
      </c>
      <c r="I100" s="60">
        <f t="shared" ref="I100" si="46">I89+I99</f>
        <v>100.16</v>
      </c>
      <c r="J100" s="60">
        <f t="shared" ref="J100:L100" si="47">J89+J99</f>
        <v>627.59</v>
      </c>
      <c r="K100" s="32"/>
      <c r="L100" s="32">
        <f t="shared" si="47"/>
        <v>76.72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170</v>
      </c>
      <c r="G101" s="57">
        <v>16.07</v>
      </c>
      <c r="H101" s="57">
        <v>4.12</v>
      </c>
      <c r="I101" s="57">
        <v>29.6</v>
      </c>
      <c r="J101" s="57">
        <v>219.73</v>
      </c>
      <c r="K101" s="41" t="s">
        <v>57</v>
      </c>
      <c r="L101" s="40"/>
    </row>
    <row r="102" spans="1:12" ht="15" x14ac:dyDescent="0.25">
      <c r="A102" s="23"/>
      <c r="B102" s="15"/>
      <c r="C102" s="11"/>
      <c r="D102" s="6"/>
      <c r="E102" s="42" t="s">
        <v>77</v>
      </c>
      <c r="F102" s="43">
        <v>40</v>
      </c>
      <c r="G102" s="58">
        <v>5.08</v>
      </c>
      <c r="H102" s="58">
        <v>4.5999999999999996</v>
      </c>
      <c r="I102" s="58"/>
      <c r="J102" s="58">
        <v>63</v>
      </c>
      <c r="K102" s="44" t="s">
        <v>60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85</v>
      </c>
      <c r="F103" s="43">
        <v>200</v>
      </c>
      <c r="G103" s="58">
        <v>1</v>
      </c>
      <c r="H103" s="58"/>
      <c r="I103" s="58">
        <v>20.2</v>
      </c>
      <c r="J103" s="58">
        <v>92</v>
      </c>
      <c r="K103" s="44" t="s">
        <v>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64</v>
      </c>
      <c r="F104" s="43">
        <v>30</v>
      </c>
      <c r="G104" s="58">
        <v>2.31</v>
      </c>
      <c r="H104" s="58">
        <v>0.9</v>
      </c>
      <c r="I104" s="58">
        <v>14.94</v>
      </c>
      <c r="J104" s="58">
        <v>78.599999999999994</v>
      </c>
      <c r="K104" s="44" t="s">
        <v>46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58"/>
      <c r="H105" s="58"/>
      <c r="I105" s="58"/>
      <c r="J105" s="58"/>
      <c r="K105" s="63"/>
      <c r="L105" s="43"/>
    </row>
    <row r="106" spans="1:12" ht="15" x14ac:dyDescent="0.25">
      <c r="A106" s="23"/>
      <c r="B106" s="15"/>
      <c r="C106" s="11"/>
      <c r="D106" s="66" t="s">
        <v>26</v>
      </c>
      <c r="E106" s="42" t="s">
        <v>76</v>
      </c>
      <c r="F106" s="43">
        <v>60</v>
      </c>
      <c r="G106" s="58">
        <v>1.1399999999999999</v>
      </c>
      <c r="H106" s="58">
        <v>5.34</v>
      </c>
      <c r="I106" s="58">
        <v>4.62</v>
      </c>
      <c r="J106" s="58">
        <v>71.400000000000006</v>
      </c>
      <c r="K106" s="44" t="s">
        <v>58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58"/>
      <c r="H107" s="58"/>
      <c r="I107" s="58"/>
      <c r="J107" s="58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59">
        <f t="shared" ref="G108:J108" si="48">SUM(G101:G107)</f>
        <v>25.599999999999998</v>
      </c>
      <c r="H108" s="59">
        <f t="shared" si="48"/>
        <v>14.959999999999999</v>
      </c>
      <c r="I108" s="59">
        <f t="shared" si="48"/>
        <v>69.36</v>
      </c>
      <c r="J108" s="59">
        <f t="shared" si="48"/>
        <v>524.73</v>
      </c>
      <c r="K108" s="25"/>
      <c r="L108" s="19">
        <v>76.72</v>
      </c>
    </row>
    <row r="109" spans="1:12" ht="15.75" customHeight="1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/>
      <c r="F109" s="43"/>
      <c r="G109" s="58"/>
      <c r="H109" s="58"/>
      <c r="I109" s="58"/>
      <c r="J109" s="58"/>
      <c r="K109" s="53"/>
      <c r="L109" s="43"/>
    </row>
    <row r="110" spans="1:12" ht="15" x14ac:dyDescent="0.25">
      <c r="A110" s="23"/>
      <c r="B110" s="15"/>
      <c r="C110" s="11"/>
      <c r="D110" s="7" t="s">
        <v>27</v>
      </c>
      <c r="E110" s="50"/>
      <c r="F110" s="43"/>
      <c r="G110" s="58"/>
      <c r="H110" s="58"/>
      <c r="I110" s="58"/>
      <c r="J110" s="58"/>
      <c r="K110" s="53"/>
      <c r="L110" s="43"/>
    </row>
    <row r="111" spans="1:12" ht="15" x14ac:dyDescent="0.25">
      <c r="A111" s="23"/>
      <c r="B111" s="15"/>
      <c r="C111" s="11"/>
      <c r="D111" s="7" t="s">
        <v>28</v>
      </c>
      <c r="E111" s="50"/>
      <c r="F111" s="43"/>
      <c r="G111" s="58"/>
      <c r="H111" s="58"/>
      <c r="I111" s="58"/>
      <c r="J111" s="58"/>
      <c r="K111" s="53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58"/>
      <c r="H112" s="58"/>
      <c r="I112" s="58"/>
      <c r="J112" s="58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0"/>
      <c r="F113" s="43"/>
      <c r="G113" s="58"/>
      <c r="H113" s="58"/>
      <c r="I113" s="58"/>
      <c r="J113" s="58"/>
      <c r="K113" s="53"/>
      <c r="L113" s="43"/>
    </row>
    <row r="114" spans="1:12" ht="15" x14ac:dyDescent="0.25">
      <c r="A114" s="23"/>
      <c r="B114" s="15"/>
      <c r="C114" s="11"/>
      <c r="D114" s="7" t="s">
        <v>31</v>
      </c>
      <c r="E114" s="50"/>
      <c r="F114" s="43"/>
      <c r="G114" s="58"/>
      <c r="H114" s="58"/>
      <c r="I114" s="58"/>
      <c r="J114" s="58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0"/>
      <c r="F115" s="43"/>
      <c r="G115" s="58"/>
      <c r="H115" s="58"/>
      <c r="I115" s="58"/>
      <c r="J115" s="58"/>
      <c r="K115" s="44"/>
      <c r="L115" s="43"/>
    </row>
    <row r="116" spans="1:12" ht="15" x14ac:dyDescent="0.25">
      <c r="A116" s="23"/>
      <c r="B116" s="15"/>
      <c r="C116" s="11"/>
      <c r="D116" s="64"/>
      <c r="E116" s="50"/>
      <c r="F116" s="43"/>
      <c r="G116" s="58"/>
      <c r="H116" s="58"/>
      <c r="I116" s="58"/>
      <c r="J116" s="58"/>
      <c r="K116" s="53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58"/>
      <c r="H117" s="58"/>
      <c r="I117" s="58"/>
      <c r="J117" s="58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59">
        <f t="shared" ref="G118:J118" si="49">SUM(G109:G117)</f>
        <v>0</v>
      </c>
      <c r="H118" s="59">
        <f t="shared" si="49"/>
        <v>0</v>
      </c>
      <c r="I118" s="59">
        <f t="shared" si="49"/>
        <v>0</v>
      </c>
      <c r="J118" s="59">
        <f t="shared" si="49"/>
        <v>0</v>
      </c>
      <c r="K118" s="25"/>
      <c r="L118" s="19">
        <v>0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500</v>
      </c>
      <c r="G119" s="60">
        <f t="shared" ref="G119" si="50">G108+G118</f>
        <v>25.599999999999998</v>
      </c>
      <c r="H119" s="60">
        <f t="shared" ref="H119" si="51">H108+H118</f>
        <v>14.959999999999999</v>
      </c>
      <c r="I119" s="60">
        <f t="shared" ref="I119" si="52">I108+I118</f>
        <v>69.36</v>
      </c>
      <c r="J119" s="60">
        <f t="shared" ref="J119:L119" si="53">J108+J118</f>
        <v>524.73</v>
      </c>
      <c r="K119" s="32"/>
      <c r="L119" s="32">
        <f t="shared" si="53"/>
        <v>76.72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150</v>
      </c>
      <c r="G120" s="57">
        <v>7.02</v>
      </c>
      <c r="H120" s="57">
        <v>11.92</v>
      </c>
      <c r="I120" s="57">
        <v>38.909999999999997</v>
      </c>
      <c r="J120" s="57">
        <v>289.23</v>
      </c>
      <c r="K120" s="41" t="s">
        <v>61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74</v>
      </c>
      <c r="F121" s="43">
        <v>50</v>
      </c>
      <c r="G121" s="58">
        <v>5.8</v>
      </c>
      <c r="H121" s="58">
        <v>8.8800000000000008</v>
      </c>
      <c r="I121" s="58">
        <v>15.01</v>
      </c>
      <c r="J121" s="58">
        <v>165.65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58"/>
      <c r="H122" s="58"/>
      <c r="I122" s="58">
        <v>15.17</v>
      </c>
      <c r="J122" s="58">
        <v>60.05</v>
      </c>
      <c r="K122" s="44" t="s">
        <v>40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58"/>
      <c r="H123" s="58"/>
      <c r="I123" s="58"/>
      <c r="J123" s="58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87</v>
      </c>
      <c r="F124" s="43">
        <v>200</v>
      </c>
      <c r="G124" s="58">
        <v>0.8</v>
      </c>
      <c r="H124" s="58">
        <v>0.8</v>
      </c>
      <c r="I124" s="58">
        <v>19.600000000000001</v>
      </c>
      <c r="J124" s="58">
        <v>94</v>
      </c>
      <c r="K124" s="44" t="s">
        <v>46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58"/>
      <c r="H125" s="58"/>
      <c r="I125" s="58"/>
      <c r="J125" s="58"/>
      <c r="K125" s="52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58"/>
      <c r="H126" s="58"/>
      <c r="I126" s="58"/>
      <c r="J126" s="58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59">
        <f t="shared" ref="G127:J127" si="54">SUM(G120:G126)</f>
        <v>13.620000000000001</v>
      </c>
      <c r="H127" s="59">
        <f t="shared" si="54"/>
        <v>21.6</v>
      </c>
      <c r="I127" s="59">
        <f t="shared" si="54"/>
        <v>88.69</v>
      </c>
      <c r="J127" s="59">
        <f t="shared" si="54"/>
        <v>608.92999999999995</v>
      </c>
      <c r="K127" s="25"/>
      <c r="L127" s="19">
        <v>76.72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/>
      <c r="F128" s="43"/>
      <c r="G128" s="58"/>
      <c r="H128" s="58"/>
      <c r="I128" s="58"/>
      <c r="J128" s="58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58"/>
      <c r="H129" s="58"/>
      <c r="I129" s="58"/>
      <c r="J129" s="58"/>
      <c r="K129" s="53"/>
      <c r="L129" s="43"/>
    </row>
    <row r="130" spans="1:12" ht="15" x14ac:dyDescent="0.25">
      <c r="A130" s="14"/>
      <c r="B130" s="15"/>
      <c r="C130" s="11"/>
      <c r="D130" s="7" t="s">
        <v>28</v>
      </c>
      <c r="E130" s="50"/>
      <c r="F130" s="43"/>
      <c r="G130" s="58"/>
      <c r="H130" s="58"/>
      <c r="I130" s="58"/>
      <c r="J130" s="58"/>
      <c r="K130" s="53"/>
      <c r="L130" s="43"/>
    </row>
    <row r="131" spans="1:12" ht="15" x14ac:dyDescent="0.25">
      <c r="A131" s="14"/>
      <c r="B131" s="15"/>
      <c r="C131" s="11"/>
      <c r="D131" s="7" t="s">
        <v>29</v>
      </c>
      <c r="E131" s="50"/>
      <c r="F131" s="43"/>
      <c r="G131" s="58"/>
      <c r="H131" s="58"/>
      <c r="I131" s="58"/>
      <c r="J131" s="58"/>
      <c r="K131" s="53"/>
      <c r="L131" s="43"/>
    </row>
    <row r="132" spans="1:12" ht="15" x14ac:dyDescent="0.25">
      <c r="A132" s="14"/>
      <c r="B132" s="15"/>
      <c r="C132" s="11"/>
      <c r="D132" s="7" t="s">
        <v>30</v>
      </c>
      <c r="E132" s="50"/>
      <c r="F132" s="43"/>
      <c r="G132" s="58"/>
      <c r="H132" s="58"/>
      <c r="I132" s="58"/>
      <c r="J132" s="58"/>
      <c r="K132" s="53"/>
      <c r="L132" s="43"/>
    </row>
    <row r="133" spans="1:12" ht="15" x14ac:dyDescent="0.25">
      <c r="A133" s="14"/>
      <c r="B133" s="15"/>
      <c r="C133" s="11"/>
      <c r="D133" s="7" t="s">
        <v>31</v>
      </c>
      <c r="E133" s="50"/>
      <c r="F133" s="43"/>
      <c r="G133" s="58"/>
      <c r="H133" s="58"/>
      <c r="I133" s="58"/>
      <c r="J133" s="58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0"/>
      <c r="F134" s="43"/>
      <c r="G134" s="58"/>
      <c r="H134" s="58"/>
      <c r="I134" s="58"/>
      <c r="J134" s="58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58"/>
      <c r="H135" s="58"/>
      <c r="I135" s="58"/>
      <c r="J135" s="58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58"/>
      <c r="H136" s="58"/>
      <c r="I136" s="58"/>
      <c r="J136" s="58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59">
        <f t="shared" ref="G137:J137" si="55">SUM(G128:G136)</f>
        <v>0</v>
      </c>
      <c r="H137" s="59">
        <f t="shared" si="55"/>
        <v>0</v>
      </c>
      <c r="I137" s="59">
        <f t="shared" si="55"/>
        <v>0</v>
      </c>
      <c r="J137" s="59">
        <f t="shared" si="55"/>
        <v>0</v>
      </c>
      <c r="K137" s="25"/>
      <c r="L137" s="19">
        <v>0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600</v>
      </c>
      <c r="G138" s="60">
        <f t="shared" ref="G138" si="56">G127+G137</f>
        <v>13.620000000000001</v>
      </c>
      <c r="H138" s="60">
        <f t="shared" ref="H138" si="57">H127+H137</f>
        <v>21.6</v>
      </c>
      <c r="I138" s="60">
        <f t="shared" ref="I138" si="58">I127+I137</f>
        <v>88.69</v>
      </c>
      <c r="J138" s="60">
        <f t="shared" ref="J138:L138" si="59">J127+J137</f>
        <v>608.92999999999995</v>
      </c>
      <c r="K138" s="32"/>
      <c r="L138" s="32">
        <f t="shared" si="59"/>
        <v>76.72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270</v>
      </c>
      <c r="G139" s="57">
        <v>35.04</v>
      </c>
      <c r="H139" s="57">
        <v>31.93</v>
      </c>
      <c r="I139" s="57">
        <v>28.83</v>
      </c>
      <c r="J139" s="57">
        <v>557.34</v>
      </c>
      <c r="K139" s="41" t="s">
        <v>62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58"/>
      <c r="H140" s="58"/>
      <c r="I140" s="58"/>
      <c r="J140" s="58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58"/>
      <c r="H141" s="58"/>
      <c r="I141" s="58">
        <v>31.76</v>
      </c>
      <c r="J141" s="58">
        <v>126.4</v>
      </c>
      <c r="K141" s="44" t="s">
        <v>42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64</v>
      </c>
      <c r="F142" s="43">
        <v>30</v>
      </c>
      <c r="G142" s="58">
        <v>2.31</v>
      </c>
      <c r="H142" s="58">
        <v>0.9</v>
      </c>
      <c r="I142" s="58">
        <v>14.94</v>
      </c>
      <c r="J142" s="58">
        <v>78.599999999999994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58"/>
      <c r="H143" s="58"/>
      <c r="I143" s="58"/>
      <c r="J143" s="58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58"/>
      <c r="H144" s="58"/>
      <c r="I144" s="58"/>
      <c r="J144" s="58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58"/>
      <c r="H145" s="58"/>
      <c r="I145" s="58"/>
      <c r="J145" s="58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59">
        <f t="shared" ref="G146:J146" si="60">SUM(G139:G145)</f>
        <v>37.35</v>
      </c>
      <c r="H146" s="59">
        <f t="shared" si="60"/>
        <v>32.83</v>
      </c>
      <c r="I146" s="59">
        <f t="shared" si="60"/>
        <v>75.53</v>
      </c>
      <c r="J146" s="59">
        <f t="shared" si="60"/>
        <v>762.34</v>
      </c>
      <c r="K146" s="25"/>
      <c r="L146" s="19">
        <v>76.72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58"/>
      <c r="H147" s="58"/>
      <c r="I147" s="58"/>
      <c r="J147" s="58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0"/>
      <c r="F148" s="43"/>
      <c r="G148" s="58"/>
      <c r="H148" s="58"/>
      <c r="I148" s="58"/>
      <c r="J148" s="58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50"/>
      <c r="F149" s="43"/>
      <c r="G149" s="58"/>
      <c r="H149" s="58"/>
      <c r="I149" s="58"/>
      <c r="J149" s="58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50"/>
      <c r="F150" s="43"/>
      <c r="G150" s="58"/>
      <c r="H150" s="58"/>
      <c r="I150" s="58"/>
      <c r="J150" s="58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0"/>
      <c r="F151" s="43"/>
      <c r="G151" s="58"/>
      <c r="H151" s="58"/>
      <c r="I151" s="58"/>
      <c r="J151" s="58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50"/>
      <c r="F152" s="43"/>
      <c r="G152" s="58"/>
      <c r="H152" s="58"/>
      <c r="I152" s="58"/>
      <c r="J152" s="58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0"/>
      <c r="F153" s="43"/>
      <c r="G153" s="58"/>
      <c r="H153" s="58"/>
      <c r="I153" s="58"/>
      <c r="J153" s="58"/>
      <c r="K153" s="44"/>
      <c r="L153" s="43"/>
    </row>
    <row r="154" spans="1:12" ht="15" x14ac:dyDescent="0.25">
      <c r="A154" s="23"/>
      <c r="B154" s="15"/>
      <c r="C154" s="11"/>
      <c r="D154" s="55" t="s">
        <v>24</v>
      </c>
      <c r="E154" s="50"/>
      <c r="F154" s="43"/>
      <c r="G154" s="58"/>
      <c r="H154" s="58"/>
      <c r="I154" s="58"/>
      <c r="J154" s="58"/>
      <c r="K154" s="53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58" t="s">
        <v>43</v>
      </c>
      <c r="H155" s="58"/>
      <c r="I155" s="58"/>
      <c r="J155" s="58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59">
        <f t="shared" ref="G156:J156" si="61">SUM(G147:G155)</f>
        <v>0</v>
      </c>
      <c r="H156" s="59">
        <f t="shared" si="61"/>
        <v>0</v>
      </c>
      <c r="I156" s="59">
        <f t="shared" si="61"/>
        <v>0</v>
      </c>
      <c r="J156" s="59">
        <f t="shared" si="61"/>
        <v>0</v>
      </c>
      <c r="K156" s="25"/>
      <c r="L156" s="19">
        <v>0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500</v>
      </c>
      <c r="G157" s="60">
        <f t="shared" ref="G157" si="62">G146+G156</f>
        <v>37.35</v>
      </c>
      <c r="H157" s="60">
        <f t="shared" ref="H157" si="63">H146+H156</f>
        <v>32.83</v>
      </c>
      <c r="I157" s="60">
        <f t="shared" ref="I157" si="64">I146+I156</f>
        <v>75.53</v>
      </c>
      <c r="J157" s="60">
        <f t="shared" ref="J157:L157" si="65">J146+J156</f>
        <v>762.34</v>
      </c>
      <c r="K157" s="32"/>
      <c r="L157" s="32">
        <f t="shared" si="65"/>
        <v>76.72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95</v>
      </c>
      <c r="G158" s="57">
        <v>14.54</v>
      </c>
      <c r="H158" s="57">
        <v>8.5299999999999994</v>
      </c>
      <c r="I158" s="57">
        <v>10.54</v>
      </c>
      <c r="J158" s="57">
        <v>173.71</v>
      </c>
      <c r="K158" s="41" t="s">
        <v>41</v>
      </c>
      <c r="L158" s="40"/>
    </row>
    <row r="159" spans="1:12" ht="15" x14ac:dyDescent="0.25">
      <c r="A159" s="23"/>
      <c r="B159" s="15"/>
      <c r="C159" s="11"/>
      <c r="D159" s="6" t="s">
        <v>29</v>
      </c>
      <c r="E159" s="42" t="s">
        <v>65</v>
      </c>
      <c r="F159" s="43">
        <v>150</v>
      </c>
      <c r="G159" s="58">
        <v>3.27</v>
      </c>
      <c r="H159" s="58">
        <v>5.1100000000000003</v>
      </c>
      <c r="I159" s="58">
        <v>22.1</v>
      </c>
      <c r="J159" s="58">
        <v>147.57</v>
      </c>
      <c r="K159" s="44" t="s">
        <v>54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58"/>
      <c r="H160" s="58"/>
      <c r="I160" s="58">
        <v>14.97</v>
      </c>
      <c r="J160" s="58">
        <v>57.65</v>
      </c>
      <c r="K160" s="44" t="s">
        <v>45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64</v>
      </c>
      <c r="F161" s="43">
        <v>30</v>
      </c>
      <c r="G161" s="58">
        <v>2.31</v>
      </c>
      <c r="H161" s="58">
        <v>0.9</v>
      </c>
      <c r="I161" s="58">
        <v>14.94</v>
      </c>
      <c r="J161" s="58">
        <v>78.599999999999994</v>
      </c>
      <c r="K161" s="44" t="s">
        <v>46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58"/>
      <c r="H162" s="58"/>
      <c r="I162" s="58"/>
      <c r="J162" s="58"/>
      <c r="K162" s="44"/>
      <c r="L162" s="43"/>
    </row>
    <row r="163" spans="1:12" ht="25.5" x14ac:dyDescent="0.25">
      <c r="A163" s="23"/>
      <c r="B163" s="15"/>
      <c r="C163" s="11"/>
      <c r="D163" s="6" t="s">
        <v>26</v>
      </c>
      <c r="E163" s="42" t="s">
        <v>84</v>
      </c>
      <c r="F163" s="43">
        <v>60</v>
      </c>
      <c r="G163" s="58">
        <v>0.48</v>
      </c>
      <c r="H163" s="58">
        <v>0.06</v>
      </c>
      <c r="I163" s="58">
        <v>2.52</v>
      </c>
      <c r="J163" s="58">
        <v>11.94</v>
      </c>
      <c r="K163" s="44" t="s">
        <v>52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58"/>
      <c r="H164" s="58"/>
      <c r="I164" s="58"/>
      <c r="J164" s="58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59">
        <f t="shared" ref="G165:J165" si="66">SUM(G158:G164)</f>
        <v>20.599999999999998</v>
      </c>
      <c r="H165" s="59">
        <f t="shared" si="66"/>
        <v>14.600000000000001</v>
      </c>
      <c r="I165" s="59">
        <f t="shared" si="66"/>
        <v>65.069999999999993</v>
      </c>
      <c r="J165" s="59">
        <f t="shared" si="66"/>
        <v>469.46999999999997</v>
      </c>
      <c r="K165" s="25"/>
      <c r="L165" s="19">
        <v>76.72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58"/>
      <c r="H166" s="58"/>
      <c r="I166" s="58"/>
      <c r="J166" s="58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58"/>
      <c r="H167" s="58"/>
      <c r="I167" s="58"/>
      <c r="J167" s="58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58"/>
      <c r="H168" s="58"/>
      <c r="I168" s="58"/>
      <c r="J168" s="58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58"/>
      <c r="H169" s="58"/>
      <c r="I169" s="58"/>
      <c r="J169" s="58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58"/>
      <c r="H170" s="58"/>
      <c r="I170" s="58"/>
      <c r="J170" s="58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58"/>
      <c r="H171" s="58"/>
      <c r="I171" s="58"/>
      <c r="J171" s="58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58"/>
      <c r="H172" s="58"/>
      <c r="I172" s="58"/>
      <c r="J172" s="58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58"/>
      <c r="H173" s="58"/>
      <c r="I173" s="58"/>
      <c r="J173" s="58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58"/>
      <c r="H174" s="58"/>
      <c r="I174" s="58"/>
      <c r="J174" s="58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59">
        <f t="shared" ref="G175:J175" si="67">SUM(G166:G174)</f>
        <v>0</v>
      </c>
      <c r="H175" s="59">
        <f t="shared" si="67"/>
        <v>0</v>
      </c>
      <c r="I175" s="59">
        <f t="shared" si="67"/>
        <v>0</v>
      </c>
      <c r="J175" s="59">
        <f t="shared" si="67"/>
        <v>0</v>
      </c>
      <c r="K175" s="25"/>
      <c r="L175" s="19">
        <v>0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535</v>
      </c>
      <c r="G176" s="60">
        <f t="shared" ref="G176" si="68">G165+G175</f>
        <v>20.599999999999998</v>
      </c>
      <c r="H176" s="60">
        <f t="shared" ref="H176" si="69">H165+H175</f>
        <v>14.600000000000001</v>
      </c>
      <c r="I176" s="60">
        <f t="shared" ref="I176" si="70">I165+I175</f>
        <v>65.069999999999993</v>
      </c>
      <c r="J176" s="60">
        <f t="shared" ref="J176:L176" si="71">J165+J175</f>
        <v>469.46999999999997</v>
      </c>
      <c r="K176" s="32"/>
      <c r="L176" s="32">
        <f t="shared" si="71"/>
        <v>76.72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257</v>
      </c>
      <c r="G177" s="57">
        <v>28.23</v>
      </c>
      <c r="H177" s="57">
        <v>20.58</v>
      </c>
      <c r="I177" s="57">
        <v>54.42</v>
      </c>
      <c r="J177" s="57">
        <v>516.92999999999995</v>
      </c>
      <c r="K177" s="41" t="s">
        <v>55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58"/>
      <c r="H178" s="58"/>
      <c r="I178" s="58"/>
      <c r="J178" s="58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58">
        <v>3.55</v>
      </c>
      <c r="H179" s="58">
        <v>3.38</v>
      </c>
      <c r="I179" s="58">
        <v>25.01</v>
      </c>
      <c r="J179" s="58">
        <v>139.74</v>
      </c>
      <c r="K179" s="44" t="s">
        <v>68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58"/>
      <c r="H180" s="58"/>
      <c r="I180" s="58"/>
      <c r="J180" s="58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87</v>
      </c>
      <c r="F181" s="43">
        <v>200</v>
      </c>
      <c r="G181" s="58">
        <v>1.6</v>
      </c>
      <c r="H181" s="58"/>
      <c r="I181" s="58">
        <v>15</v>
      </c>
      <c r="J181" s="58">
        <v>76</v>
      </c>
      <c r="K181" s="44" t="s">
        <v>46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58"/>
      <c r="H182" s="58"/>
      <c r="I182" s="58"/>
      <c r="J182" s="58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58"/>
      <c r="H183" s="58"/>
      <c r="I183" s="58"/>
      <c r="J183" s="58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657</v>
      </c>
      <c r="G184" s="59">
        <f t="shared" ref="G184:J184" si="72">SUM(G177:G183)</f>
        <v>33.380000000000003</v>
      </c>
      <c r="H184" s="59">
        <f t="shared" si="72"/>
        <v>23.959999999999997</v>
      </c>
      <c r="I184" s="59">
        <f t="shared" si="72"/>
        <v>94.43</v>
      </c>
      <c r="J184" s="59">
        <f t="shared" si="72"/>
        <v>732.67</v>
      </c>
      <c r="K184" s="25"/>
      <c r="L184" s="19">
        <v>76.72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58"/>
      <c r="H185" s="58"/>
      <c r="I185" s="58"/>
      <c r="J185" s="58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58"/>
      <c r="H186" s="58"/>
      <c r="I186" s="58"/>
      <c r="J186" s="58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58"/>
      <c r="H187" s="58"/>
      <c r="I187" s="58"/>
      <c r="J187" s="58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58"/>
      <c r="H188" s="58"/>
      <c r="I188" s="58"/>
      <c r="J188" s="58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58"/>
      <c r="H189" s="58"/>
      <c r="I189" s="58"/>
      <c r="J189" s="58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58"/>
      <c r="H190" s="58"/>
      <c r="I190" s="58"/>
      <c r="J190" s="58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58"/>
      <c r="H191" s="58"/>
      <c r="I191" s="58"/>
      <c r="J191" s="58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58"/>
      <c r="H192" s="58"/>
      <c r="I192" s="58"/>
      <c r="J192" s="58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58"/>
      <c r="H193" s="58"/>
      <c r="I193" s="58"/>
      <c r="J193" s="58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59">
        <f t="shared" ref="G194:J194" si="73">SUM(G185:G193)</f>
        <v>0</v>
      </c>
      <c r="H194" s="59">
        <f t="shared" si="73"/>
        <v>0</v>
      </c>
      <c r="I194" s="59">
        <f t="shared" si="73"/>
        <v>0</v>
      </c>
      <c r="J194" s="59">
        <f t="shared" si="73"/>
        <v>0</v>
      </c>
      <c r="K194" s="25"/>
      <c r="L194" s="19">
        <v>0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657</v>
      </c>
      <c r="G195" s="60">
        <f t="shared" ref="G195" si="74">G184+G194</f>
        <v>33.380000000000003</v>
      </c>
      <c r="H195" s="60">
        <f t="shared" ref="H195" si="75">H184+H194</f>
        <v>23.959999999999997</v>
      </c>
      <c r="I195" s="60">
        <f t="shared" ref="I195" si="76">I184+I194</f>
        <v>94.43</v>
      </c>
      <c r="J195" s="60">
        <f t="shared" ref="J195:L195" si="77">J184+J194</f>
        <v>732.67</v>
      </c>
      <c r="K195" s="32"/>
      <c r="L195" s="32">
        <f t="shared" si="77"/>
        <v>76.72</v>
      </c>
    </row>
    <row r="196" spans="1:12" x14ac:dyDescent="0.2">
      <c r="A196" s="27"/>
      <c r="B196" s="28"/>
      <c r="C196" s="70" t="s">
        <v>5</v>
      </c>
      <c r="D196" s="70"/>
      <c r="E196" s="70"/>
      <c r="F196" s="62">
        <f>(F24+F43+F62+F81+F100+F119+F138+F157+F176+F195)/(IF(F24=0,0,1)+IF(F43=0,0,1)+IF(F62=0,0,1)+IF(F81=0,0,1)+IF(F100=0,0,1)+IF(F119=0,0,1)+IF(F138=0,0,1)+IF(F157=0,0,1)+IF(F176=0,0,1)+IF(F195=0,0,1))</f>
        <v>568.79999999999995</v>
      </c>
      <c r="G196" s="61">
        <f t="shared" ref="G196:J196" si="78">(G24+G43+G62+G81+G100+G119+G138+G157+G176+G195)/(IF(G24=0,0,1)+IF(G43=0,0,1)+IF(G62=0,0,1)+IF(G81=0,0,1)+IF(G100=0,0,1)+IF(G119=0,0,1)+IF(G138=0,0,1)+IF(G157=0,0,1)+IF(G176=0,0,1)+IF(G195=0,0,1))</f>
        <v>24.990639999999999</v>
      </c>
      <c r="H196" s="61">
        <f t="shared" si="78"/>
        <v>22.365850000000002</v>
      </c>
      <c r="I196" s="61">
        <f t="shared" si="78"/>
        <v>83.947100000000006</v>
      </c>
      <c r="J196" s="61">
        <f t="shared" si="78"/>
        <v>637.58230000000003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76.720000000000013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9" orientation="portrait" r:id="rId1"/>
  <rowBreaks count="2" manualBreakCount="2">
    <brk id="62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Горюнова</cp:lastModifiedBy>
  <dcterms:created xsi:type="dcterms:W3CDTF">2022-05-16T14:23:56Z</dcterms:created>
  <dcterms:modified xsi:type="dcterms:W3CDTF">2024-02-09T09:44:56Z</dcterms:modified>
</cp:coreProperties>
</file>